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0" i="1" l="1"/>
  <c r="M10" i="1"/>
  <c r="O9" i="1"/>
  <c r="M9" i="1"/>
  <c r="M6" i="1"/>
  <c r="M4" i="1"/>
  <c r="AE16" i="1"/>
  <c r="AD16" i="1"/>
  <c r="AC16" i="1"/>
  <c r="AB16" i="1"/>
  <c r="AA16" i="1"/>
  <c r="Z16" i="1"/>
  <c r="Y16" i="1"/>
  <c r="I22" i="1" s="1"/>
  <c r="X16" i="1"/>
  <c r="H22" i="1" s="1"/>
  <c r="W16" i="1"/>
  <c r="G22" i="1" s="1"/>
  <c r="V16" i="1"/>
  <c r="F22" i="1" s="1"/>
  <c r="U16" i="1"/>
  <c r="E22" i="1" s="1"/>
  <c r="T16" i="1"/>
  <c r="S16" i="1"/>
  <c r="R16" i="1"/>
  <c r="Q16" i="1"/>
  <c r="P16" i="1"/>
  <c r="L16" i="1"/>
  <c r="K16" i="1"/>
  <c r="J16" i="1"/>
  <c r="I16" i="1"/>
  <c r="I20" i="1" s="1"/>
  <c r="H16" i="1"/>
  <c r="H20" i="1" s="1"/>
  <c r="G16" i="1"/>
  <c r="G20" i="1" s="1"/>
  <c r="F16" i="1"/>
  <c r="F20" i="1" s="1"/>
  <c r="E16" i="1"/>
  <c r="E20" i="1" s="1"/>
  <c r="H23" i="1" l="1"/>
  <c r="L23" i="1" s="1"/>
  <c r="O16" i="1"/>
  <c r="O20" i="1" s="1"/>
  <c r="O23" i="1" s="1"/>
  <c r="G23" i="1"/>
  <c r="I23" i="1"/>
  <c r="K22" i="1"/>
  <c r="F23" i="1"/>
  <c r="E23" i="1"/>
  <c r="M23" i="1" s="1"/>
  <c r="D17" i="1"/>
  <c r="L20" i="1"/>
  <c r="M20" i="1"/>
  <c r="M16" i="1"/>
  <c r="L22" i="1"/>
  <c r="M22" i="1"/>
  <c r="N22" i="1"/>
  <c r="N16" i="1"/>
  <c r="N20" i="1" s="1"/>
  <c r="N23" i="1"/>
  <c r="K20" i="1"/>
  <c r="K23" i="1" l="1"/>
</calcChain>
</file>

<file path=xl/sharedStrings.xml><?xml version="1.0" encoding="utf-8"?>
<sst xmlns="http://schemas.openxmlformats.org/spreadsheetml/2006/main" count="146" uniqueCount="101">
  <si>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</si>
  <si>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</si>
  <si>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</si>
  <si>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</si>
  <si>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</si>
  <si>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</si>
  <si>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</si>
  <si>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</si>
  <si>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</si>
  <si>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</si>
  <si>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</si>
  <si>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</si>
  <si>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</si>
  <si>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</si>
  <si>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</si>
  <si>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</si>
  <si>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</si>
  <si>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</si>
  <si>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</si>
  <si>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</si>
  <si>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</si>
  <si>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</si>
  <si>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</si>
  <si>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</si>
  <si>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</si>
  <si>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</si>
  <si>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</si>
  <si>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</si>
  <si>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</si>
  <si>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</si>
  <si>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</si>
  <si>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</si>
  <si>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</si>
  <si>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</si>
  <si>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ViPa = Vihdin Pallo  (1967)</t>
  </si>
  <si>
    <t>Pirre Simolin</t>
  </si>
  <si>
    <t>5.</t>
  </si>
  <si>
    <t>ViPa</t>
  </si>
  <si>
    <t>-----</t>
  </si>
  <si>
    <t>3.</t>
  </si>
  <si>
    <t>10.</t>
  </si>
  <si>
    <t>11.</t>
  </si>
  <si>
    <t>12.</t>
  </si>
  <si>
    <t>ykköspesis</t>
  </si>
  <si>
    <t>10.9.1982</t>
  </si>
  <si>
    <t>suomensarja</t>
  </si>
  <si>
    <t>ViPa  2</t>
  </si>
  <si>
    <t>ENSIMMÄISET</t>
  </si>
  <si>
    <t>Ottelu</t>
  </si>
  <si>
    <t>1.  ottelu</t>
  </si>
  <si>
    <t>10.  ottelu</t>
  </si>
  <si>
    <t>Kunnari</t>
  </si>
  <si>
    <t>PuMu</t>
  </si>
  <si>
    <t>15.06. 1997  SiiPe - ViPa  0-2  (3-9, 3-4)</t>
  </si>
  <si>
    <t xml:space="preserve">  16 v   9 kk   5 pv</t>
  </si>
  <si>
    <t>7.  ottelu</t>
  </si>
  <si>
    <t>24.05. 2001  KPK - ViPa  2-0  (3-2, 6-2)</t>
  </si>
  <si>
    <t xml:space="preserve">  18 v   8 kk 14 pv</t>
  </si>
  <si>
    <t>03.06. 2001  ViPa - SiiPe  1-0  (7-3, 3-3)</t>
  </si>
  <si>
    <t xml:space="preserve">  18 v   8 kk 24 pv</t>
  </si>
  <si>
    <t>22.  ottelu</t>
  </si>
  <si>
    <t>17.07. 2001  ViPa - ViVe  2-0  (4-1, 17-16)</t>
  </si>
  <si>
    <t xml:space="preserve">  18 v 10 kk   7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</si>
  <si>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</si>
  <si>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</si>
  <si>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</si>
  <si>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</si>
  <si>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</si>
  <si>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</si>
  <si>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</si>
  <si>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</si>
  <si>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</si>
  <si>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</si>
  <si>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</si>
  <si>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</si>
  <si>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</si>
  <si>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</si>
  <si>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</si>
  <si>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04.07. 1999  Sotkamo</t>
  </si>
  <si>
    <t>Janne Ervasti</t>
  </si>
  <si>
    <t>2114</t>
  </si>
  <si>
    <t>06.08. 2000  Oulu</t>
  </si>
  <si>
    <t>2p</t>
  </si>
  <si>
    <t>Matti Leino</t>
  </si>
  <si>
    <t>1380</t>
  </si>
  <si>
    <t xml:space="preserve"> Tyttöpesäpalloilija  2000</t>
  </si>
  <si>
    <t xml:space="preserve">Lyöty </t>
  </si>
  <si>
    <t xml:space="preserve">Tuotu </t>
  </si>
  <si>
    <t xml:space="preserve">  2-1  (4-2, 3-4, x-x, 4-1)</t>
  </si>
  <si>
    <t>jok</t>
  </si>
  <si>
    <t>1/6</t>
  </si>
  <si>
    <t>0/1</t>
  </si>
  <si>
    <t>1/4</t>
  </si>
  <si>
    <t xml:space="preserve">  0-2  (2-7, 1-15)</t>
  </si>
  <si>
    <t>5/8</t>
  </si>
  <si>
    <t>1/1</t>
  </si>
  <si>
    <t>1/2</t>
  </si>
  <si>
    <t>2/4</t>
  </si>
  <si>
    <t>6/14</t>
  </si>
  <si>
    <t>3/8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</si>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</sst>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" fontId="1" fillId="7" borderId="3" xfId="0" applyNumberFormat="1" applyFont="1" applyFill="1" applyBorder="1" applyAlignment="1">
      <alignment horizontal="center"/>
    </xf>
    <xf numFmtId="165" fontId="1" fillId="7" borderId="3" xfId="0" quotePrefix="1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3" fillId="3" borderId="2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6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165" fontId="1" fillId="3" borderId="2" xfId="0" applyNumberFormat="1" applyFont="1" applyFill="1" applyBorder="1"/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0" fontId="1" fillId="8" borderId="1" xfId="0" applyFont="1" applyFill="1" applyBorder="1"/>
    <xf numFmtId="49" fontId="1" fillId="8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2" borderId="0" xfId="0" applyNumberFormat="1" applyFont="1" applyFill="1"/>
    <xf numFmtId="49" fontId="1" fillId="6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12" xfId="0" applyFont="1" applyFill="1" applyBorder="1"/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4" customWidth="1"/>
    <col min="4" max="4" width="9" style="55" customWidth="1"/>
    <col min="5" max="5" width="7.7109375" style="55" customWidth="1"/>
    <col min="6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8" t="s">
        <v>35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1997</v>
      </c>
      <c r="C4" s="26" t="s">
        <v>36</v>
      </c>
      <c r="D4" s="28" t="s">
        <v>37</v>
      </c>
      <c r="E4" s="57">
        <v>1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f>PRODUCT(F4+G4)</f>
        <v>0</v>
      </c>
      <c r="N4" s="58" t="s">
        <v>38</v>
      </c>
      <c r="O4" s="36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67">
        <v>1998</v>
      </c>
      <c r="C5" s="67"/>
      <c r="D5" s="68" t="s">
        <v>46</v>
      </c>
      <c r="E5" s="69"/>
      <c r="F5" s="71" t="s">
        <v>45</v>
      </c>
      <c r="G5" s="67"/>
      <c r="H5" s="67"/>
      <c r="I5" s="67"/>
      <c r="J5" s="67"/>
      <c r="K5" s="67"/>
      <c r="L5" s="67"/>
      <c r="M5" s="67"/>
      <c r="N5" s="70"/>
      <c r="O5" s="36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26">
        <v>1999</v>
      </c>
      <c r="C6" s="26" t="s">
        <v>39</v>
      </c>
      <c r="D6" s="28" t="s">
        <v>37</v>
      </c>
      <c r="E6" s="57">
        <v>1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f>PRODUCT(F6+G6)</f>
        <v>0</v>
      </c>
      <c r="N6" s="29">
        <v>0</v>
      </c>
      <c r="O6" s="36">
        <v>1</v>
      </c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>
        <v>1</v>
      </c>
      <c r="AF6" s="23"/>
      <c r="AG6" s="8"/>
      <c r="AH6" s="8"/>
      <c r="AI6" s="8"/>
      <c r="AJ6" s="8"/>
      <c r="AK6" s="8"/>
    </row>
    <row r="7" spans="1:37" ht="15" customHeight="1" x14ac:dyDescent="0.25">
      <c r="A7" s="1"/>
      <c r="B7" s="26">
        <v>2000</v>
      </c>
      <c r="C7" s="26" t="s">
        <v>40</v>
      </c>
      <c r="D7" s="28" t="s">
        <v>37</v>
      </c>
      <c r="E7" s="57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9"/>
      <c r="O7" s="36"/>
      <c r="P7" s="26"/>
      <c r="Q7" s="26"/>
      <c r="R7" s="26"/>
      <c r="S7" s="26"/>
      <c r="T7" s="26"/>
      <c r="U7" s="27">
        <v>3</v>
      </c>
      <c r="V7" s="27">
        <v>0</v>
      </c>
      <c r="W7" s="27">
        <v>0</v>
      </c>
      <c r="X7" s="27">
        <v>0</v>
      </c>
      <c r="Y7" s="27">
        <v>2</v>
      </c>
      <c r="Z7" s="59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67">
        <v>2001</v>
      </c>
      <c r="C8" s="67"/>
      <c r="D8" s="68" t="s">
        <v>46</v>
      </c>
      <c r="E8" s="69"/>
      <c r="F8" s="71" t="s">
        <v>45</v>
      </c>
      <c r="G8" s="67"/>
      <c r="H8" s="67"/>
      <c r="I8" s="67"/>
      <c r="J8" s="67"/>
      <c r="K8" s="67"/>
      <c r="L8" s="67"/>
      <c r="M8" s="67"/>
      <c r="N8" s="70"/>
      <c r="O8" s="36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6">
        <v>2001</v>
      </c>
      <c r="C9" s="26" t="s">
        <v>41</v>
      </c>
      <c r="D9" s="28" t="s">
        <v>37</v>
      </c>
      <c r="E9" s="57">
        <v>24</v>
      </c>
      <c r="F9" s="26">
        <v>1</v>
      </c>
      <c r="G9" s="26">
        <v>13</v>
      </c>
      <c r="H9" s="26">
        <v>6</v>
      </c>
      <c r="I9" s="26">
        <v>56</v>
      </c>
      <c r="J9" s="26">
        <v>14</v>
      </c>
      <c r="K9" s="26">
        <v>10</v>
      </c>
      <c r="L9" s="26">
        <v>18</v>
      </c>
      <c r="M9" s="26">
        <f>PRODUCT(F9+G9)</f>
        <v>14</v>
      </c>
      <c r="N9" s="58">
        <v>0.44800000000000001</v>
      </c>
      <c r="O9" s="36">
        <f>PRODUCT(I9/N9)</f>
        <v>125</v>
      </c>
      <c r="P9" s="26"/>
      <c r="Q9" s="26"/>
      <c r="R9" s="26"/>
      <c r="S9" s="26"/>
      <c r="T9" s="26"/>
      <c r="U9" s="27">
        <v>7</v>
      </c>
      <c r="V9" s="27">
        <v>0</v>
      </c>
      <c r="W9" s="27">
        <v>7</v>
      </c>
      <c r="X9" s="27">
        <v>2</v>
      </c>
      <c r="Y9" s="27">
        <v>25</v>
      </c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26">
        <v>2002</v>
      </c>
      <c r="C10" s="26" t="s">
        <v>42</v>
      </c>
      <c r="D10" s="28" t="s">
        <v>37</v>
      </c>
      <c r="E10" s="57">
        <v>24</v>
      </c>
      <c r="F10" s="26">
        <v>0</v>
      </c>
      <c r="G10" s="26">
        <v>10</v>
      </c>
      <c r="H10" s="26">
        <v>3</v>
      </c>
      <c r="I10" s="26">
        <v>69</v>
      </c>
      <c r="J10" s="26">
        <v>12</v>
      </c>
      <c r="K10" s="26">
        <v>20</v>
      </c>
      <c r="L10" s="26">
        <v>27</v>
      </c>
      <c r="M10" s="26">
        <f>PRODUCT(F10+G10)</f>
        <v>10</v>
      </c>
      <c r="N10" s="29">
        <v>0.47299999999999998</v>
      </c>
      <c r="O10" s="36">
        <f>PRODUCT(I10/N10)</f>
        <v>145.87737843551798</v>
      </c>
      <c r="P10" s="26"/>
      <c r="Q10" s="26"/>
      <c r="R10" s="26"/>
      <c r="S10" s="26"/>
      <c r="T10" s="26"/>
      <c r="U10" s="27">
        <v>7</v>
      </c>
      <c r="V10" s="27">
        <v>0</v>
      </c>
      <c r="W10" s="27">
        <v>7</v>
      </c>
      <c r="X10" s="27">
        <v>5</v>
      </c>
      <c r="Y10" s="27">
        <v>25</v>
      </c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61">
        <v>2003</v>
      </c>
      <c r="C11" s="61"/>
      <c r="D11" s="62" t="s">
        <v>37</v>
      </c>
      <c r="E11" s="63"/>
      <c r="F11" s="64" t="s">
        <v>43</v>
      </c>
      <c r="G11" s="66"/>
      <c r="H11" s="65"/>
      <c r="I11" s="61"/>
      <c r="J11" s="61"/>
      <c r="K11" s="61"/>
      <c r="L11" s="61"/>
      <c r="M11" s="61"/>
      <c r="N11" s="61"/>
      <c r="O11" s="36"/>
      <c r="P11" s="26"/>
      <c r="Q11" s="26"/>
      <c r="R11" s="26"/>
      <c r="S11" s="26"/>
      <c r="T11" s="26"/>
      <c r="U11" s="27">
        <v>6</v>
      </c>
      <c r="V11" s="27">
        <v>0</v>
      </c>
      <c r="W11" s="27">
        <v>8</v>
      </c>
      <c r="X11" s="27">
        <v>5</v>
      </c>
      <c r="Y11" s="27">
        <v>21</v>
      </c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5">
      <c r="A12" s="1"/>
      <c r="B12" s="26">
        <v>2004</v>
      </c>
      <c r="C12" s="26"/>
      <c r="D12" s="28"/>
      <c r="E12" s="57"/>
      <c r="F12" s="26"/>
      <c r="G12" s="26"/>
      <c r="H12" s="26"/>
      <c r="I12" s="26"/>
      <c r="J12" s="26"/>
      <c r="K12" s="26"/>
      <c r="L12" s="26"/>
      <c r="M12" s="26"/>
      <c r="N12" s="29"/>
      <c r="O12" s="36"/>
      <c r="P12" s="26"/>
      <c r="Q12" s="26"/>
      <c r="R12" s="26"/>
      <c r="S12" s="26"/>
      <c r="T12" s="26"/>
      <c r="U12" s="27"/>
      <c r="V12" s="27"/>
      <c r="W12" s="27"/>
      <c r="X12" s="27"/>
      <c r="Y12" s="27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26">
        <v>2005</v>
      </c>
      <c r="C13" s="26"/>
      <c r="D13" s="28"/>
      <c r="E13" s="57"/>
      <c r="F13" s="26"/>
      <c r="G13" s="26"/>
      <c r="H13" s="26"/>
      <c r="I13" s="26"/>
      <c r="J13" s="26"/>
      <c r="K13" s="26"/>
      <c r="L13" s="26"/>
      <c r="M13" s="26"/>
      <c r="N13" s="29"/>
      <c r="O13" s="36"/>
      <c r="P13" s="26"/>
      <c r="Q13" s="26"/>
      <c r="R13" s="26"/>
      <c r="S13" s="26"/>
      <c r="T13" s="26"/>
      <c r="U13" s="27"/>
      <c r="V13" s="27"/>
      <c r="W13" s="27"/>
      <c r="X13" s="27"/>
      <c r="Y13" s="27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67">
        <v>2006</v>
      </c>
      <c r="C14" s="67"/>
      <c r="D14" s="68" t="s">
        <v>52</v>
      </c>
      <c r="E14" s="69"/>
      <c r="F14" s="71" t="s">
        <v>45</v>
      </c>
      <c r="G14" s="67"/>
      <c r="H14" s="67"/>
      <c r="I14" s="67"/>
      <c r="J14" s="67"/>
      <c r="K14" s="67"/>
      <c r="L14" s="67"/>
      <c r="M14" s="67"/>
      <c r="N14" s="73"/>
      <c r="O14" s="36"/>
      <c r="P14" s="26"/>
      <c r="Q14" s="26"/>
      <c r="R14" s="26"/>
      <c r="S14" s="26"/>
      <c r="T14" s="26"/>
      <c r="U14" s="27"/>
      <c r="V14" s="27"/>
      <c r="W14" s="27"/>
      <c r="X14" s="27"/>
      <c r="Y14" s="27"/>
      <c r="Z14" s="26"/>
      <c r="AA14" s="26"/>
      <c r="AB14" s="26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67">
        <v>2007</v>
      </c>
      <c r="C15" s="67"/>
      <c r="D15" s="68" t="s">
        <v>37</v>
      </c>
      <c r="E15" s="69"/>
      <c r="F15" s="71" t="s">
        <v>45</v>
      </c>
      <c r="G15" s="74"/>
      <c r="H15" s="67"/>
      <c r="I15" s="67"/>
      <c r="J15" s="67"/>
      <c r="K15" s="67"/>
      <c r="L15" s="67"/>
      <c r="M15" s="67"/>
      <c r="N15" s="73"/>
      <c r="O15" s="36"/>
      <c r="P15" s="26"/>
      <c r="Q15" s="26"/>
      <c r="R15" s="26"/>
      <c r="S15" s="26"/>
      <c r="T15" s="26"/>
      <c r="U15" s="27"/>
      <c r="V15" s="27"/>
      <c r="W15" s="27"/>
      <c r="X15" s="27"/>
      <c r="Y15" s="27"/>
      <c r="Z15" s="26"/>
      <c r="AA15" s="26"/>
      <c r="AB15" s="26"/>
      <c r="AC15" s="26"/>
      <c r="AD15" s="26"/>
      <c r="AE15" s="26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6" t="s">
        <v>9</v>
      </c>
      <c r="C16" s="17"/>
      <c r="D16" s="15"/>
      <c r="E16" s="18">
        <f t="shared" ref="E16:M16" si="0">SUM(E4:E15)</f>
        <v>50</v>
      </c>
      <c r="F16" s="18">
        <f t="shared" si="0"/>
        <v>1</v>
      </c>
      <c r="G16" s="18">
        <f t="shared" si="0"/>
        <v>23</v>
      </c>
      <c r="H16" s="18">
        <f t="shared" si="0"/>
        <v>9</v>
      </c>
      <c r="I16" s="18">
        <f t="shared" si="0"/>
        <v>125</v>
      </c>
      <c r="J16" s="18">
        <f t="shared" si="0"/>
        <v>26</v>
      </c>
      <c r="K16" s="18">
        <f t="shared" si="0"/>
        <v>30</v>
      </c>
      <c r="L16" s="18">
        <f t="shared" si="0"/>
        <v>45</v>
      </c>
      <c r="M16" s="18">
        <f t="shared" si="0"/>
        <v>24</v>
      </c>
      <c r="N16" s="30">
        <f>PRODUCT(I16/O16)</f>
        <v>0.45976609278526881</v>
      </c>
      <c r="O16" s="31">
        <f t="shared" ref="O16:AE16" si="1">SUM(O4:O15)</f>
        <v>271.87737843551798</v>
      </c>
      <c r="P16" s="18">
        <f t="shared" si="1"/>
        <v>0</v>
      </c>
      <c r="Q16" s="18">
        <f t="shared" si="1"/>
        <v>0</v>
      </c>
      <c r="R16" s="18">
        <f t="shared" si="1"/>
        <v>0</v>
      </c>
      <c r="S16" s="18">
        <f t="shared" si="1"/>
        <v>0</v>
      </c>
      <c r="T16" s="18">
        <f t="shared" si="1"/>
        <v>0</v>
      </c>
      <c r="U16" s="18">
        <f t="shared" si="1"/>
        <v>23</v>
      </c>
      <c r="V16" s="18">
        <f t="shared" si="1"/>
        <v>0</v>
      </c>
      <c r="W16" s="18">
        <f t="shared" si="1"/>
        <v>22</v>
      </c>
      <c r="X16" s="18">
        <f t="shared" si="1"/>
        <v>12</v>
      </c>
      <c r="Y16" s="18">
        <f t="shared" si="1"/>
        <v>73</v>
      </c>
      <c r="Z16" s="18">
        <f t="shared" si="1"/>
        <v>0</v>
      </c>
      <c r="AA16" s="18">
        <f t="shared" si="1"/>
        <v>0</v>
      </c>
      <c r="AB16" s="18">
        <f t="shared" si="1"/>
        <v>0</v>
      </c>
      <c r="AC16" s="18">
        <f t="shared" si="1"/>
        <v>0</v>
      </c>
      <c r="AD16" s="18">
        <f t="shared" si="1"/>
        <v>0</v>
      </c>
      <c r="AE16" s="18">
        <f t="shared" si="1"/>
        <v>1</v>
      </c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28" t="s">
        <v>2</v>
      </c>
      <c r="C17" s="32"/>
      <c r="D17" s="33">
        <f>SUM(F16:H16)+((I16-F16-G16)/3)+(E16/3)+(Z16*25)+(AA16*25)+(AB16*10)+(AC16*25)+(AD16*20)+(AE16*15)-15</f>
        <v>83.333333333333329</v>
      </c>
      <c r="E17" s="1"/>
      <c r="F17" s="1"/>
      <c r="G17" s="1"/>
      <c r="H17" s="1"/>
      <c r="I17" s="1"/>
      <c r="J17" s="1"/>
      <c r="K17" s="1"/>
      <c r="L17" s="1"/>
      <c r="M17" s="1"/>
      <c r="N17" s="3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5"/>
      <c r="AE17" s="1"/>
      <c r="AF17" s="23"/>
      <c r="AG17" s="8"/>
      <c r="AH17" s="8"/>
      <c r="AI17" s="8"/>
      <c r="AJ17" s="8"/>
      <c r="AK17" s="8"/>
    </row>
    <row r="18" spans="1:37" s="9" customFormat="1" ht="15" customHeight="1" x14ac:dyDescent="0.25">
      <c r="A18" s="1"/>
      <c r="B18" s="1"/>
      <c r="C18" s="1"/>
      <c r="D18" s="24"/>
      <c r="E18" s="1"/>
      <c r="F18" s="1"/>
      <c r="G18" s="1"/>
      <c r="H18" s="1"/>
      <c r="I18" s="1"/>
      <c r="J18" s="1"/>
      <c r="K18" s="1"/>
      <c r="L18" s="1"/>
      <c r="M18" s="1"/>
      <c r="N18" s="34"/>
      <c r="O18" s="36"/>
      <c r="P18" s="1"/>
      <c r="Q18" s="37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22" t="s">
        <v>16</v>
      </c>
      <c r="C19" s="38"/>
      <c r="D19" s="38"/>
      <c r="E19" s="18" t="s">
        <v>4</v>
      </c>
      <c r="F19" s="18" t="s">
        <v>13</v>
      </c>
      <c r="G19" s="15" t="s">
        <v>14</v>
      </c>
      <c r="H19" s="18" t="s">
        <v>15</v>
      </c>
      <c r="I19" s="18" t="s">
        <v>3</v>
      </c>
      <c r="J19" s="1"/>
      <c r="K19" s="18" t="s">
        <v>25</v>
      </c>
      <c r="L19" s="18" t="s">
        <v>26</v>
      </c>
      <c r="M19" s="18" t="s">
        <v>27</v>
      </c>
      <c r="N19" s="30" t="s">
        <v>32</v>
      </c>
      <c r="O19" s="24"/>
      <c r="P19" s="39" t="s">
        <v>47</v>
      </c>
      <c r="Q19" s="12"/>
      <c r="R19" s="12"/>
      <c r="S19" s="12"/>
      <c r="T19" s="72"/>
      <c r="U19" s="72"/>
      <c r="V19" s="72"/>
      <c r="W19" s="72"/>
      <c r="X19" s="72"/>
      <c r="Y19" s="12"/>
      <c r="Z19" s="12"/>
      <c r="AA19" s="12"/>
      <c r="AB19" s="12"/>
      <c r="AC19" s="12"/>
      <c r="AD19" s="12"/>
      <c r="AE19" s="40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39" t="s">
        <v>17</v>
      </c>
      <c r="C20" s="12"/>
      <c r="D20" s="40"/>
      <c r="E20" s="26">
        <f>PRODUCT(E16)</f>
        <v>50</v>
      </c>
      <c r="F20" s="26">
        <f>PRODUCT(F16)</f>
        <v>1</v>
      </c>
      <c r="G20" s="26">
        <f>PRODUCT(G16)</f>
        <v>23</v>
      </c>
      <c r="H20" s="26">
        <f>PRODUCT(H16)</f>
        <v>9</v>
      </c>
      <c r="I20" s="26">
        <f>PRODUCT(I16)</f>
        <v>125</v>
      </c>
      <c r="J20" s="1"/>
      <c r="K20" s="41">
        <f>PRODUCT((F20+G20)/E20)</f>
        <v>0.48</v>
      </c>
      <c r="L20" s="41">
        <f>PRODUCT(H20/E20)</f>
        <v>0.18</v>
      </c>
      <c r="M20" s="41">
        <f>PRODUCT(I20/E20)</f>
        <v>2.5</v>
      </c>
      <c r="N20" s="29">
        <f>PRODUCT(N16)</f>
        <v>0.45976609278526881</v>
      </c>
      <c r="O20" s="24">
        <f>PRODUCT(O16)</f>
        <v>271.87737843551798</v>
      </c>
      <c r="P20" s="126" t="s">
        <v>48</v>
      </c>
      <c r="Q20" s="127"/>
      <c r="R20" s="128" t="s">
        <v>53</v>
      </c>
      <c r="S20" s="128"/>
      <c r="T20" s="128"/>
      <c r="U20" s="128"/>
      <c r="V20" s="128"/>
      <c r="W20" s="128"/>
      <c r="X20" s="128"/>
      <c r="Y20" s="128"/>
      <c r="Z20" s="129" t="s">
        <v>49</v>
      </c>
      <c r="AA20" s="128"/>
      <c r="AB20" s="130" t="s">
        <v>54</v>
      </c>
      <c r="AC20" s="128"/>
      <c r="AD20" s="128"/>
      <c r="AE20" s="13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42" t="s">
        <v>18</v>
      </c>
      <c r="C21" s="43"/>
      <c r="D21" s="44"/>
      <c r="E21" s="26"/>
      <c r="F21" s="26"/>
      <c r="G21" s="26"/>
      <c r="H21" s="26"/>
      <c r="I21" s="26"/>
      <c r="J21" s="1"/>
      <c r="K21" s="41"/>
      <c r="L21" s="41"/>
      <c r="M21" s="41"/>
      <c r="N21" s="29"/>
      <c r="O21" s="24"/>
      <c r="P21" s="132" t="s">
        <v>86</v>
      </c>
      <c r="Q21" s="133"/>
      <c r="R21" s="134" t="s">
        <v>58</v>
      </c>
      <c r="S21" s="134"/>
      <c r="T21" s="134"/>
      <c r="U21" s="134"/>
      <c r="V21" s="134"/>
      <c r="W21" s="134"/>
      <c r="X21" s="134"/>
      <c r="Y21" s="134"/>
      <c r="Z21" s="135" t="s">
        <v>50</v>
      </c>
      <c r="AA21" s="134"/>
      <c r="AB21" s="136" t="s">
        <v>59</v>
      </c>
      <c r="AC21" s="134"/>
      <c r="AD21" s="134"/>
      <c r="AE21" s="137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45" t="s">
        <v>19</v>
      </c>
      <c r="C22" s="46"/>
      <c r="D22" s="47"/>
      <c r="E22" s="27">
        <f>PRODUCT(U16)</f>
        <v>23</v>
      </c>
      <c r="F22" s="27">
        <f>PRODUCT(V16)</f>
        <v>0</v>
      </c>
      <c r="G22" s="27">
        <f>PRODUCT(W16)</f>
        <v>22</v>
      </c>
      <c r="H22" s="27">
        <f>PRODUCT(X16)</f>
        <v>12</v>
      </c>
      <c r="I22" s="27">
        <f>PRODUCT(Y16)</f>
        <v>73</v>
      </c>
      <c r="J22" s="1"/>
      <c r="K22" s="48">
        <f>PRODUCT((F22+G22)/E22)</f>
        <v>0.95652173913043481</v>
      </c>
      <c r="L22" s="48">
        <f>PRODUCT(H22/E22)</f>
        <v>0.52173913043478259</v>
      </c>
      <c r="M22" s="48">
        <f>PRODUCT(I22/E22)</f>
        <v>3.1739130434782608</v>
      </c>
      <c r="N22" s="49">
        <f>PRODUCT(I22/O22)</f>
        <v>0.53284671532846717</v>
      </c>
      <c r="O22" s="24">
        <v>137</v>
      </c>
      <c r="P22" s="132" t="s">
        <v>87</v>
      </c>
      <c r="Q22" s="133"/>
      <c r="R22" s="134" t="s">
        <v>56</v>
      </c>
      <c r="S22" s="134"/>
      <c r="T22" s="134"/>
      <c r="U22" s="134"/>
      <c r="V22" s="134"/>
      <c r="W22" s="134"/>
      <c r="X22" s="134"/>
      <c r="Y22" s="134"/>
      <c r="Z22" s="135" t="s">
        <v>55</v>
      </c>
      <c r="AA22" s="134"/>
      <c r="AB22" s="136" t="s">
        <v>57</v>
      </c>
      <c r="AC22" s="134"/>
      <c r="AD22" s="134"/>
      <c r="AE22" s="137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50" t="s">
        <v>20</v>
      </c>
      <c r="C23" s="51"/>
      <c r="D23" s="52"/>
      <c r="E23" s="18">
        <f>SUM(E20:E22)</f>
        <v>73</v>
      </c>
      <c r="F23" s="18">
        <f>SUM(F20:F22)</f>
        <v>1</v>
      </c>
      <c r="G23" s="18">
        <f>SUM(G20:G22)</f>
        <v>45</v>
      </c>
      <c r="H23" s="18">
        <f>SUM(H20:H22)</f>
        <v>21</v>
      </c>
      <c r="I23" s="18">
        <f>SUM(I20:I22)</f>
        <v>198</v>
      </c>
      <c r="J23" s="1"/>
      <c r="K23" s="53">
        <f>PRODUCT((F23+G23)/E23)</f>
        <v>0.63013698630136983</v>
      </c>
      <c r="L23" s="53">
        <f>PRODUCT(H23/E23)</f>
        <v>0.28767123287671231</v>
      </c>
      <c r="M23" s="53">
        <f>PRODUCT(I23/E23)</f>
        <v>2.7123287671232879</v>
      </c>
      <c r="N23" s="30">
        <f>PRODUCT(I23/O23)</f>
        <v>0.48425276242379744</v>
      </c>
      <c r="O23" s="24">
        <f>SUM(O20:O22)</f>
        <v>408.87737843551798</v>
      </c>
      <c r="P23" s="138" t="s">
        <v>51</v>
      </c>
      <c r="Q23" s="139"/>
      <c r="R23" s="140" t="s">
        <v>61</v>
      </c>
      <c r="S23" s="140"/>
      <c r="T23" s="140"/>
      <c r="U23" s="140"/>
      <c r="V23" s="140"/>
      <c r="W23" s="140"/>
      <c r="X23" s="140"/>
      <c r="Y23" s="140"/>
      <c r="Z23" s="141" t="s">
        <v>60</v>
      </c>
      <c r="AA23" s="140"/>
      <c r="AB23" s="142" t="s">
        <v>62</v>
      </c>
      <c r="AC23" s="140"/>
      <c r="AD23" s="140"/>
      <c r="AE23" s="143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35"/>
      <c r="C24" s="35"/>
      <c r="D24" s="35"/>
      <c r="E24" s="35"/>
      <c r="F24" s="35"/>
      <c r="G24" s="35"/>
      <c r="H24" s="35"/>
      <c r="I24" s="35"/>
      <c r="J24" s="1"/>
      <c r="K24" s="35"/>
      <c r="L24" s="35"/>
      <c r="M24" s="35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39" t="s">
        <v>85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98"/>
      <c r="O25" s="11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40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37"/>
      <c r="C26" s="37"/>
      <c r="D26" s="37"/>
      <c r="E26" s="37"/>
      <c r="F26" s="37"/>
      <c r="G26" s="37"/>
      <c r="H26" s="37"/>
      <c r="I26" s="37"/>
      <c r="J26" s="1"/>
      <c r="K26" s="37"/>
      <c r="L26" s="37"/>
      <c r="M26" s="37"/>
      <c r="N26" s="3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 t="s">
        <v>33</v>
      </c>
      <c r="C27" s="1"/>
      <c r="D27" s="56" t="s">
        <v>34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56" t="s">
        <v>100</v>
      </c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7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7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7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7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7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7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7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7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7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7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7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7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7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7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7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7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7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7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7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7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7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7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7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7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7"/>
      <c r="O161" s="2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7"/>
      <c r="O162" s="2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7"/>
      <c r="O163" s="2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7"/>
      <c r="O164" s="2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7"/>
      <c r="O165" s="2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7"/>
      <c r="O166" s="2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7"/>
      <c r="O167" s="2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7"/>
      <c r="O168" s="2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7"/>
      <c r="O169" s="2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7"/>
      <c r="O170" s="2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7"/>
      <c r="O171" s="2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7"/>
      <c r="O172" s="2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23"/>
      <c r="AG172" s="8"/>
      <c r="AH172" s="8"/>
      <c r="AI172" s="8"/>
      <c r="AJ172" s="8"/>
      <c r="AK172" s="8"/>
    </row>
    <row r="173" spans="1:37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7"/>
      <c r="O173" s="2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23"/>
      <c r="AG173" s="8"/>
      <c r="AH173" s="8"/>
      <c r="AI173" s="8"/>
      <c r="AJ173" s="8"/>
      <c r="AK173" s="8"/>
    </row>
    <row r="174" spans="1:37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7"/>
      <c r="O174" s="2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23"/>
      <c r="AG174" s="8"/>
      <c r="AH174" s="8"/>
      <c r="AI174" s="8"/>
      <c r="AJ174" s="8"/>
      <c r="AK174" s="8"/>
    </row>
    <row r="175" spans="1:37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7"/>
      <c r="O175" s="2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23"/>
      <c r="AG175" s="8"/>
      <c r="AH175" s="8"/>
      <c r="AI175" s="8"/>
      <c r="AJ175" s="8"/>
      <c r="AK175" s="8"/>
    </row>
    <row r="176" spans="1:37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7"/>
      <c r="O176" s="24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23"/>
      <c r="AG176" s="8"/>
      <c r="AH176" s="8"/>
      <c r="AI176" s="8"/>
      <c r="AJ176" s="8"/>
      <c r="AK176" s="8"/>
    </row>
    <row r="177" spans="1:37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7"/>
      <c r="O177" s="2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23"/>
      <c r="AG177" s="8"/>
      <c r="AH177" s="8"/>
      <c r="AI177" s="8"/>
      <c r="AJ177" s="8"/>
      <c r="AK177" s="8"/>
    </row>
    <row r="178" spans="1:37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7"/>
      <c r="O178" s="2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23"/>
      <c r="AG178" s="8"/>
      <c r="AH178" s="8"/>
      <c r="AI178" s="8"/>
      <c r="AJ178" s="8"/>
      <c r="AK178" s="8"/>
    </row>
    <row r="179" spans="1:37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7"/>
      <c r="O179" s="2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23"/>
      <c r="AG179" s="8"/>
      <c r="AH179" s="8"/>
      <c r="AI179" s="8"/>
      <c r="AJ179" s="8"/>
      <c r="AK179" s="8"/>
    </row>
    <row r="180" spans="1:37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7"/>
      <c r="O180" s="24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23"/>
      <c r="AG180" s="8"/>
      <c r="AH180" s="8"/>
      <c r="AI180" s="8"/>
      <c r="AJ180" s="8"/>
      <c r="AK180" s="8"/>
    </row>
    <row r="181" spans="1:37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7"/>
      <c r="O181" s="24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23"/>
      <c r="AG181" s="8"/>
      <c r="AH181" s="8"/>
      <c r="AI181" s="8"/>
      <c r="AJ181" s="8"/>
      <c r="AK181" s="8"/>
    </row>
    <row r="182" spans="1:37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7"/>
      <c r="O182" s="24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23"/>
      <c r="AG182" s="8"/>
      <c r="AH182" s="8"/>
      <c r="AI182" s="8"/>
      <c r="AJ182" s="8"/>
      <c r="AK182" s="8"/>
    </row>
    <row r="183" spans="1:37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7"/>
      <c r="O183" s="24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23"/>
      <c r="AG183" s="8"/>
      <c r="AH183" s="8"/>
      <c r="AI183" s="8"/>
      <c r="AJ183" s="8"/>
      <c r="AK183" s="8"/>
    </row>
    <row r="184" spans="1:37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7"/>
      <c r="O184" s="2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23"/>
      <c r="AG184" s="8"/>
      <c r="AH184" s="8"/>
      <c r="AI184" s="8"/>
      <c r="AJ184" s="8"/>
      <c r="AK184" s="8"/>
    </row>
    <row r="185" spans="1:37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7"/>
      <c r="O185" s="2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23"/>
      <c r="AG185" s="8"/>
      <c r="AH185" s="8"/>
      <c r="AI185" s="8"/>
      <c r="AJ185" s="8"/>
      <c r="AK185" s="8"/>
    </row>
    <row r="186" spans="1:37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7"/>
      <c r="O186" s="24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23"/>
      <c r="AG186" s="8"/>
      <c r="AH186" s="8"/>
      <c r="AI186" s="8"/>
      <c r="AJ186" s="8"/>
      <c r="AK186" s="8"/>
    </row>
    <row r="187" spans="1:37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7"/>
      <c r="O187" s="24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23"/>
      <c r="AG187" s="8"/>
      <c r="AH187" s="8"/>
      <c r="AI187" s="8"/>
      <c r="AJ187" s="8"/>
      <c r="AK187" s="8"/>
    </row>
    <row r="188" spans="1:37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7"/>
      <c r="O188" s="24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23"/>
      <c r="AG188" s="8"/>
      <c r="AH188" s="8"/>
      <c r="AI188" s="8"/>
      <c r="AJ188" s="8"/>
      <c r="AK188" s="8"/>
    </row>
    <row r="189" spans="1:37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7"/>
      <c r="O189" s="24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23"/>
      <c r="AG189" s="8"/>
      <c r="AH189" s="8"/>
      <c r="AI189" s="8"/>
      <c r="AJ189" s="8"/>
      <c r="AK189" s="8"/>
    </row>
    <row r="190" spans="1:37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7"/>
      <c r="O190" s="24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23"/>
      <c r="AG190" s="8"/>
      <c r="AH190" s="8"/>
      <c r="AI190" s="8"/>
      <c r="AJ190" s="8"/>
      <c r="AK190" s="8"/>
    </row>
    <row r="191" spans="1:37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7"/>
      <c r="O191" s="24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23"/>
      <c r="AG191" s="8"/>
      <c r="AH191" s="8"/>
      <c r="AI191" s="8"/>
      <c r="AJ191" s="8"/>
      <c r="AK191" s="8"/>
    </row>
    <row r="192" spans="1:37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7"/>
      <c r="O192" s="2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23"/>
      <c r="AG192" s="8"/>
      <c r="AH192" s="8"/>
      <c r="AI192" s="8"/>
      <c r="AJ192" s="8"/>
      <c r="AK192" s="8"/>
    </row>
    <row r="193" spans="1:37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7"/>
      <c r="O193" s="2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23"/>
      <c r="AG193" s="8"/>
      <c r="AH193" s="8"/>
      <c r="AI193" s="8"/>
      <c r="AJ193" s="8"/>
      <c r="AK193" s="8"/>
    </row>
    <row r="194" spans="1:37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7"/>
      <c r="O194" s="2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23"/>
      <c r="AG194" s="8"/>
      <c r="AH194" s="8"/>
      <c r="AI194" s="8"/>
      <c r="AJ194" s="8"/>
      <c r="AK194" s="8"/>
    </row>
    <row r="195" spans="1:37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7"/>
      <c r="O195" s="2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23"/>
      <c r="AG195" s="8"/>
      <c r="AH195" s="8"/>
      <c r="AI195" s="8"/>
      <c r="AJ195" s="8"/>
      <c r="AK195" s="8"/>
    </row>
    <row r="196" spans="1:37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7"/>
      <c r="O196" s="2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23"/>
      <c r="AG196" s="8"/>
      <c r="AH196" s="8"/>
      <c r="AI196" s="8"/>
      <c r="AJ196" s="8"/>
      <c r="AK196" s="8"/>
    </row>
    <row r="197" spans="1:37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7"/>
      <c r="O197" s="2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23"/>
      <c r="AG197" s="8"/>
      <c r="AH197" s="8"/>
      <c r="AI197" s="8"/>
      <c r="AJ197" s="8"/>
      <c r="AK197" s="8"/>
    </row>
    <row r="198" spans="1:37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7"/>
      <c r="O198" s="2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23"/>
      <c r="AG198" s="8"/>
      <c r="AH198" s="8"/>
      <c r="AI198" s="8"/>
      <c r="AJ198" s="8"/>
      <c r="AK198" s="8"/>
    </row>
    <row r="199" spans="1:37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7"/>
      <c r="O199" s="2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23"/>
      <c r="AG199" s="8"/>
      <c r="AH199" s="8"/>
      <c r="AI199" s="8"/>
      <c r="AJ199" s="8"/>
      <c r="AK199" s="8"/>
    </row>
    <row r="200" spans="1:37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7"/>
      <c r="O200" s="24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23"/>
      <c r="AG200" s="8"/>
      <c r="AH200" s="8"/>
      <c r="AI200" s="8"/>
      <c r="AJ200" s="8"/>
      <c r="AK200" s="8"/>
    </row>
    <row r="201" spans="1:37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7"/>
      <c r="O201" s="24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23"/>
      <c r="AG201" s="8"/>
      <c r="AH201" s="8"/>
      <c r="AI201" s="8"/>
      <c r="AJ201" s="8"/>
      <c r="AK201" s="8"/>
    </row>
    <row r="202" spans="1:37" ht="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7"/>
      <c r="O202" s="24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23"/>
      <c r="AG202" s="8"/>
      <c r="AH202" s="8"/>
      <c r="AI202" s="8"/>
      <c r="AJ202" s="8"/>
      <c r="AK202" s="8"/>
    </row>
    <row r="203" spans="1:37" ht="1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7"/>
      <c r="O203" s="24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23"/>
      <c r="AG203" s="8"/>
      <c r="AH203" s="8"/>
      <c r="AI203" s="8"/>
      <c r="AJ203" s="8"/>
      <c r="AK203" s="8"/>
    </row>
    <row r="204" spans="1:37" ht="1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7"/>
      <c r="O204" s="24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23"/>
      <c r="AG204" s="8"/>
      <c r="AH204" s="8"/>
      <c r="AI204" s="8"/>
      <c r="AJ204" s="8"/>
      <c r="AK204" s="8"/>
    </row>
    <row r="205" spans="1:37" ht="1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7"/>
      <c r="O205" s="24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23"/>
      <c r="AG205" s="8"/>
      <c r="AH205" s="8"/>
      <c r="AI205" s="8"/>
      <c r="AJ205" s="8"/>
      <c r="AK205" s="8"/>
    </row>
    <row r="206" spans="1:37" ht="1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7"/>
      <c r="O206" s="24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23"/>
      <c r="AG206" s="8"/>
      <c r="AH206" s="8"/>
      <c r="AI206" s="8"/>
      <c r="AJ206" s="8"/>
      <c r="AK206" s="8"/>
    </row>
    <row r="207" spans="1:37" ht="1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7"/>
      <c r="O207" s="24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23"/>
      <c r="AG207" s="8"/>
      <c r="AH207" s="8"/>
      <c r="AI207" s="8"/>
      <c r="AJ207" s="8"/>
      <c r="AK207" s="8"/>
    </row>
    <row r="208" spans="1:37" ht="1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7"/>
      <c r="O208" s="24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23"/>
      <c r="AG208" s="8"/>
      <c r="AH208" s="8"/>
      <c r="AI208" s="8"/>
      <c r="AJ208" s="8"/>
      <c r="AK208" s="8"/>
    </row>
    <row r="209" spans="1:37" ht="1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7"/>
      <c r="O209" s="24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23"/>
      <c r="AG209" s="8"/>
      <c r="AH209" s="8"/>
      <c r="AI209" s="8"/>
      <c r="AJ209" s="8"/>
      <c r="AK209" s="8"/>
    </row>
    <row r="210" spans="1:37" ht="1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7"/>
      <c r="O210" s="24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23"/>
      <c r="AG210" s="8"/>
      <c r="AH210" s="8"/>
      <c r="AI210" s="8"/>
      <c r="AJ210" s="8"/>
      <c r="AK210" s="8"/>
    </row>
    <row r="211" spans="1:37" ht="1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37"/>
      <c r="O211" s="24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23"/>
      <c r="AG211" s="8"/>
      <c r="AH211" s="8"/>
      <c r="AI211" s="8"/>
      <c r="AJ211" s="8"/>
      <c r="AK211" s="8"/>
    </row>
    <row r="212" spans="1:37" ht="1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37"/>
      <c r="O212" s="24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23"/>
      <c r="AG212" s="8"/>
      <c r="AH212" s="8"/>
      <c r="AI212" s="8"/>
      <c r="AJ212" s="8"/>
      <c r="AK212" s="8"/>
    </row>
  </sheetData>
  <sortState ref="B7:AF15">
    <sortCondition ref="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1" customWidth="1"/>
    <col min="2" max="2" width="29.7109375" style="92" customWidth="1"/>
    <col min="3" max="3" width="23.42578125" style="93" customWidth="1"/>
    <col min="4" max="4" width="10.5703125" style="94" customWidth="1"/>
    <col min="5" max="5" width="8" style="94" customWidth="1"/>
    <col min="6" max="6" width="0.7109375" style="36" customWidth="1"/>
    <col min="7" max="11" width="5.28515625" style="93" customWidth="1"/>
    <col min="12" max="12" width="6.42578125" style="93" customWidth="1"/>
    <col min="13" max="16" width="5.28515625" style="93" customWidth="1"/>
    <col min="17" max="21" width="6.7109375" style="125" customWidth="1"/>
    <col min="22" max="22" width="10.85546875" style="93" customWidth="1"/>
    <col min="23" max="23" width="19.7109375" style="94" customWidth="1"/>
    <col min="24" max="24" width="9.7109375" style="93" customWidth="1"/>
    <col min="25" max="30" width="9.140625" style="95"/>
  </cols>
  <sheetData>
    <row r="1" spans="1:30" ht="18.75" x14ac:dyDescent="0.3">
      <c r="A1" s="8"/>
      <c r="B1" s="75" t="s">
        <v>63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122"/>
      <c r="R1" s="122"/>
      <c r="S1" s="122"/>
      <c r="T1" s="122"/>
      <c r="U1" s="122"/>
      <c r="V1" s="76"/>
      <c r="W1" s="77"/>
      <c r="X1" s="65"/>
      <c r="Y1" s="78"/>
      <c r="Z1" s="78"/>
      <c r="AA1" s="78"/>
      <c r="AB1" s="78"/>
      <c r="AC1" s="78"/>
      <c r="AD1" s="78"/>
    </row>
    <row r="2" spans="1:30" x14ac:dyDescent="0.25">
      <c r="A2" s="8"/>
      <c r="B2" s="96" t="s">
        <v>35</v>
      </c>
      <c r="C2" s="97" t="s">
        <v>44</v>
      </c>
      <c r="D2" s="79"/>
      <c r="E2" s="8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3"/>
      <c r="R2" s="123"/>
      <c r="S2" s="123"/>
      <c r="T2" s="123"/>
      <c r="U2" s="123"/>
      <c r="V2" s="11"/>
      <c r="W2" s="80"/>
      <c r="X2" s="60"/>
      <c r="Y2" s="78"/>
      <c r="Z2" s="78"/>
      <c r="AA2" s="78"/>
      <c r="AB2" s="78"/>
      <c r="AC2" s="78"/>
      <c r="AD2" s="78"/>
    </row>
    <row r="3" spans="1:30" x14ac:dyDescent="0.25">
      <c r="A3" s="8"/>
      <c r="B3" s="81" t="s">
        <v>64</v>
      </c>
      <c r="C3" s="22" t="s">
        <v>65</v>
      </c>
      <c r="D3" s="82" t="s">
        <v>66</v>
      </c>
      <c r="E3" s="83" t="s">
        <v>1</v>
      </c>
      <c r="F3" s="24"/>
      <c r="G3" s="84" t="s">
        <v>67</v>
      </c>
      <c r="H3" s="85" t="s">
        <v>68</v>
      </c>
      <c r="I3" s="85" t="s">
        <v>30</v>
      </c>
      <c r="J3" s="17" t="s">
        <v>69</v>
      </c>
      <c r="K3" s="86" t="s">
        <v>70</v>
      </c>
      <c r="L3" s="86" t="s">
        <v>71</v>
      </c>
      <c r="M3" s="84" t="s">
        <v>72</v>
      </c>
      <c r="N3" s="84" t="s">
        <v>29</v>
      </c>
      <c r="O3" s="85" t="s">
        <v>73</v>
      </c>
      <c r="P3" s="84" t="s">
        <v>68</v>
      </c>
      <c r="Q3" s="124" t="s">
        <v>3</v>
      </c>
      <c r="R3" s="124">
        <v>1</v>
      </c>
      <c r="S3" s="124">
        <v>2</v>
      </c>
      <c r="T3" s="124">
        <v>3</v>
      </c>
      <c r="U3" s="124" t="s">
        <v>74</v>
      </c>
      <c r="V3" s="17" t="s">
        <v>21</v>
      </c>
      <c r="W3" s="16" t="s">
        <v>75</v>
      </c>
      <c r="X3" s="16" t="s">
        <v>76</v>
      </c>
      <c r="Y3" s="78"/>
      <c r="Z3" s="78"/>
      <c r="AA3" s="78"/>
      <c r="AB3" s="78"/>
      <c r="AC3" s="78"/>
      <c r="AD3" s="78"/>
    </row>
    <row r="4" spans="1:30" x14ac:dyDescent="0.25">
      <c r="A4" s="8"/>
      <c r="B4" s="99" t="s">
        <v>78</v>
      </c>
      <c r="C4" s="100" t="s">
        <v>88</v>
      </c>
      <c r="D4" s="87" t="s">
        <v>77</v>
      </c>
      <c r="E4" s="101" t="s">
        <v>37</v>
      </c>
      <c r="F4" s="102"/>
      <c r="G4" s="88"/>
      <c r="H4" s="103"/>
      <c r="I4" s="88">
        <v>1</v>
      </c>
      <c r="J4" s="104"/>
      <c r="K4" s="104" t="s">
        <v>89</v>
      </c>
      <c r="L4" s="104"/>
      <c r="M4" s="104">
        <v>1</v>
      </c>
      <c r="N4" s="88"/>
      <c r="O4" s="103">
        <v>1</v>
      </c>
      <c r="P4" s="88"/>
      <c r="Q4" s="105" t="s">
        <v>90</v>
      </c>
      <c r="R4" s="105" t="s">
        <v>91</v>
      </c>
      <c r="S4" s="105" t="s">
        <v>91</v>
      </c>
      <c r="T4" s="105"/>
      <c r="U4" s="105" t="s">
        <v>92</v>
      </c>
      <c r="V4" s="106">
        <v>0.16666666666666666</v>
      </c>
      <c r="W4" s="107" t="s">
        <v>79</v>
      </c>
      <c r="X4" s="108" t="s">
        <v>80</v>
      </c>
      <c r="Y4" s="78"/>
      <c r="Z4" s="78"/>
      <c r="AA4" s="78"/>
      <c r="AB4" s="78"/>
      <c r="AC4" s="78"/>
      <c r="AD4" s="78"/>
    </row>
    <row r="5" spans="1:30" x14ac:dyDescent="0.25">
      <c r="A5" s="23"/>
      <c r="B5" s="99" t="s">
        <v>81</v>
      </c>
      <c r="C5" s="100" t="s">
        <v>93</v>
      </c>
      <c r="D5" s="87" t="s">
        <v>77</v>
      </c>
      <c r="E5" s="101" t="s">
        <v>37</v>
      </c>
      <c r="F5" s="102"/>
      <c r="G5" s="88">
        <v>1</v>
      </c>
      <c r="H5" s="103"/>
      <c r="I5" s="88"/>
      <c r="J5" s="104" t="s">
        <v>82</v>
      </c>
      <c r="K5" s="104">
        <v>5</v>
      </c>
      <c r="L5" s="104"/>
      <c r="M5" s="104">
        <v>1</v>
      </c>
      <c r="N5" s="88"/>
      <c r="O5" s="103">
        <v>2</v>
      </c>
      <c r="P5" s="88">
        <v>2</v>
      </c>
      <c r="Q5" s="105" t="s">
        <v>94</v>
      </c>
      <c r="R5" s="105" t="s">
        <v>95</v>
      </c>
      <c r="S5" s="105" t="s">
        <v>95</v>
      </c>
      <c r="T5" s="105" t="s">
        <v>96</v>
      </c>
      <c r="U5" s="105" t="s">
        <v>97</v>
      </c>
      <c r="V5" s="106">
        <v>0.625</v>
      </c>
      <c r="W5" s="107" t="s">
        <v>83</v>
      </c>
      <c r="X5" s="108" t="s">
        <v>84</v>
      </c>
      <c r="Y5" s="78"/>
      <c r="Z5" s="78"/>
      <c r="AA5" s="78"/>
      <c r="AB5" s="78"/>
      <c r="AC5" s="78"/>
      <c r="AD5" s="78"/>
    </row>
    <row r="6" spans="1:30" x14ac:dyDescent="0.25">
      <c r="A6" s="23"/>
      <c r="B6" s="22" t="s">
        <v>9</v>
      </c>
      <c r="C6" s="17"/>
      <c r="D6" s="16"/>
      <c r="E6" s="109"/>
      <c r="F6" s="110"/>
      <c r="G6" s="18">
        <v>1</v>
      </c>
      <c r="H6" s="18"/>
      <c r="I6" s="18">
        <v>1</v>
      </c>
      <c r="J6" s="17"/>
      <c r="K6" s="17"/>
      <c r="L6" s="17"/>
      <c r="M6" s="18">
        <v>2</v>
      </c>
      <c r="N6" s="18"/>
      <c r="O6" s="18">
        <v>3</v>
      </c>
      <c r="P6" s="18">
        <v>2</v>
      </c>
      <c r="Q6" s="111" t="s">
        <v>98</v>
      </c>
      <c r="R6" s="111" t="s">
        <v>96</v>
      </c>
      <c r="S6" s="111" t="s">
        <v>96</v>
      </c>
      <c r="T6" s="111" t="s">
        <v>96</v>
      </c>
      <c r="U6" s="111" t="s">
        <v>99</v>
      </c>
      <c r="V6" s="30">
        <v>0.42899999999999999</v>
      </c>
      <c r="W6" s="112"/>
      <c r="X6" s="111"/>
      <c r="Y6" s="78"/>
      <c r="Z6" s="78"/>
      <c r="AA6" s="78"/>
      <c r="AB6" s="78"/>
      <c r="AC6" s="78"/>
      <c r="AD6" s="78"/>
    </row>
    <row r="7" spans="1:30" x14ac:dyDescent="0.25">
      <c r="A7" s="23"/>
      <c r="B7" s="113"/>
      <c r="C7" s="114"/>
      <c r="D7" s="115"/>
      <c r="E7" s="116"/>
      <c r="F7" s="117"/>
      <c r="G7" s="114"/>
      <c r="H7" s="114"/>
      <c r="I7" s="114"/>
      <c r="J7" s="118"/>
      <c r="K7" s="118"/>
      <c r="L7" s="118"/>
      <c r="M7" s="114"/>
      <c r="N7" s="114"/>
      <c r="O7" s="114"/>
      <c r="P7" s="114"/>
      <c r="Q7" s="119"/>
      <c r="R7" s="119"/>
      <c r="S7" s="119"/>
      <c r="T7" s="119"/>
      <c r="U7" s="119"/>
      <c r="V7" s="114"/>
      <c r="W7" s="115"/>
      <c r="X7" s="120"/>
      <c r="Y7" s="78"/>
      <c r="Z7" s="78"/>
      <c r="AA7" s="78"/>
      <c r="AB7" s="78"/>
      <c r="AC7" s="78"/>
      <c r="AD7" s="78"/>
    </row>
    <row r="8" spans="1:30" x14ac:dyDescent="0.25">
      <c r="A8" s="23"/>
      <c r="B8" s="89"/>
      <c r="C8" s="1"/>
      <c r="D8" s="89"/>
      <c r="E8" s="90"/>
      <c r="G8" s="1"/>
      <c r="H8" s="37"/>
      <c r="I8" s="1"/>
      <c r="J8" s="24"/>
      <c r="K8" s="24"/>
      <c r="L8" s="24"/>
      <c r="M8" s="1"/>
      <c r="N8" s="1"/>
      <c r="O8" s="1"/>
      <c r="P8" s="1"/>
      <c r="Q8" s="121"/>
      <c r="R8" s="121"/>
      <c r="S8" s="121"/>
      <c r="T8" s="121"/>
      <c r="U8" s="121"/>
      <c r="V8" s="1"/>
      <c r="W8" s="89"/>
      <c r="X8" s="1"/>
      <c r="Y8" s="78"/>
      <c r="Z8" s="78"/>
      <c r="AA8" s="78"/>
      <c r="AB8" s="78"/>
      <c r="AC8" s="78"/>
      <c r="AD8" s="78"/>
    </row>
    <row r="9" spans="1:30" x14ac:dyDescent="0.25">
      <c r="A9" s="23"/>
      <c r="B9" s="89"/>
      <c r="C9" s="1"/>
      <c r="D9" s="89"/>
      <c r="E9" s="90"/>
      <c r="G9" s="1"/>
      <c r="H9" s="37"/>
      <c r="I9" s="1"/>
      <c r="J9" s="24"/>
      <c r="K9" s="24"/>
      <c r="L9" s="24"/>
      <c r="M9" s="1"/>
      <c r="N9" s="1"/>
      <c r="O9" s="1"/>
      <c r="P9" s="1"/>
      <c r="Q9" s="121"/>
      <c r="R9" s="121"/>
      <c r="S9" s="121"/>
      <c r="T9" s="121"/>
      <c r="U9" s="121"/>
      <c r="V9" s="1"/>
      <c r="W9" s="89"/>
      <c r="X9" s="1"/>
      <c r="Y9" s="78"/>
      <c r="Z9" s="78"/>
      <c r="AA9" s="78"/>
      <c r="AB9" s="78"/>
      <c r="AC9" s="78"/>
      <c r="AD9" s="78"/>
    </row>
    <row r="10" spans="1:30" x14ac:dyDescent="0.25">
      <c r="A10" s="23"/>
      <c r="B10" s="89"/>
      <c r="C10" s="1"/>
      <c r="D10" s="89"/>
      <c r="E10" s="90"/>
      <c r="G10" s="1"/>
      <c r="H10" s="37"/>
      <c r="I10" s="1"/>
      <c r="J10" s="24"/>
      <c r="K10" s="24"/>
      <c r="L10" s="24"/>
      <c r="M10" s="1"/>
      <c r="N10" s="1"/>
      <c r="O10" s="1"/>
      <c r="P10" s="1"/>
      <c r="Q10" s="121"/>
      <c r="R10" s="121"/>
      <c r="S10" s="121"/>
      <c r="T10" s="121"/>
      <c r="U10" s="121"/>
      <c r="V10" s="1"/>
      <c r="W10" s="89"/>
      <c r="X10" s="1"/>
      <c r="Y10" s="78"/>
      <c r="Z10" s="78"/>
      <c r="AA10" s="78"/>
      <c r="AB10" s="78"/>
      <c r="AC10" s="78"/>
      <c r="AD10" s="78"/>
    </row>
    <row r="11" spans="1:30" x14ac:dyDescent="0.25">
      <c r="A11" s="23"/>
      <c r="B11" s="89"/>
      <c r="C11" s="1"/>
      <c r="D11" s="89"/>
      <c r="E11" s="90"/>
      <c r="G11" s="1"/>
      <c r="H11" s="37"/>
      <c r="I11" s="1"/>
      <c r="J11" s="24"/>
      <c r="K11" s="24"/>
      <c r="L11" s="24"/>
      <c r="M11" s="1"/>
      <c r="N11" s="1"/>
      <c r="O11" s="1"/>
      <c r="P11" s="1"/>
      <c r="Q11" s="121"/>
      <c r="R11" s="121"/>
      <c r="S11" s="121"/>
      <c r="T11" s="121"/>
      <c r="U11" s="121"/>
      <c r="V11" s="1"/>
      <c r="W11" s="89"/>
      <c r="X11" s="1"/>
      <c r="Y11" s="78"/>
      <c r="Z11" s="78"/>
      <c r="AA11" s="78"/>
      <c r="AB11" s="78"/>
      <c r="AC11" s="78"/>
      <c r="AD11" s="78"/>
    </row>
    <row r="12" spans="1:30" x14ac:dyDescent="0.25">
      <c r="A12" s="23"/>
      <c r="B12" s="89"/>
      <c r="C12" s="1"/>
      <c r="D12" s="89"/>
      <c r="E12" s="90"/>
      <c r="G12" s="1"/>
      <c r="H12" s="37"/>
      <c r="I12" s="1"/>
      <c r="J12" s="24"/>
      <c r="K12" s="24"/>
      <c r="L12" s="24"/>
      <c r="M12" s="1"/>
      <c r="N12" s="1"/>
      <c r="O12" s="1"/>
      <c r="P12" s="1"/>
      <c r="Q12" s="121"/>
      <c r="R12" s="121"/>
      <c r="S12" s="121"/>
      <c r="T12" s="121"/>
      <c r="U12" s="121"/>
      <c r="V12" s="1"/>
      <c r="W12" s="89"/>
      <c r="X12" s="1"/>
      <c r="Y12" s="78"/>
      <c r="Z12" s="78"/>
      <c r="AA12" s="78"/>
      <c r="AB12" s="78"/>
      <c r="AC12" s="78"/>
      <c r="AD12" s="78"/>
    </row>
    <row r="13" spans="1:30" x14ac:dyDescent="0.25">
      <c r="A13" s="23"/>
      <c r="B13" s="89"/>
      <c r="C13" s="1"/>
      <c r="D13" s="89"/>
      <c r="E13" s="90"/>
      <c r="G13" s="1"/>
      <c r="H13" s="37"/>
      <c r="I13" s="1"/>
      <c r="J13" s="24"/>
      <c r="K13" s="24"/>
      <c r="L13" s="24"/>
      <c r="M13" s="1"/>
      <c r="N13" s="1"/>
      <c r="O13" s="1"/>
      <c r="P13" s="1"/>
      <c r="Q13" s="121"/>
      <c r="R13" s="121"/>
      <c r="S13" s="121"/>
      <c r="T13" s="121"/>
      <c r="U13" s="121"/>
      <c r="V13" s="1"/>
      <c r="W13" s="89"/>
      <c r="X13" s="1"/>
      <c r="Y13" s="78"/>
      <c r="Z13" s="78"/>
      <c r="AA13" s="78"/>
      <c r="AB13" s="78"/>
      <c r="AC13" s="78"/>
      <c r="AD13" s="78"/>
    </row>
    <row r="14" spans="1:30" x14ac:dyDescent="0.25">
      <c r="A14" s="23"/>
      <c r="B14" s="89"/>
      <c r="C14" s="1"/>
      <c r="D14" s="89"/>
      <c r="E14" s="90"/>
      <c r="G14" s="1"/>
      <c r="H14" s="37"/>
      <c r="I14" s="1"/>
      <c r="J14" s="24"/>
      <c r="K14" s="24"/>
      <c r="L14" s="24"/>
      <c r="M14" s="1"/>
      <c r="N14" s="1"/>
      <c r="O14" s="1"/>
      <c r="P14" s="1"/>
      <c r="Q14" s="121"/>
      <c r="R14" s="121"/>
      <c r="S14" s="121"/>
      <c r="T14" s="121"/>
      <c r="U14" s="121"/>
      <c r="V14" s="1"/>
      <c r="W14" s="89"/>
      <c r="X14" s="1"/>
      <c r="Y14" s="78"/>
      <c r="Z14" s="78"/>
      <c r="AA14" s="78"/>
      <c r="AB14" s="78"/>
      <c r="AC14" s="78"/>
      <c r="AD14" s="78"/>
    </row>
    <row r="15" spans="1:30" x14ac:dyDescent="0.25">
      <c r="A15" s="23"/>
      <c r="B15" s="89"/>
      <c r="C15" s="1"/>
      <c r="D15" s="89"/>
      <c r="E15" s="90"/>
      <c r="G15" s="1"/>
      <c r="H15" s="37"/>
      <c r="I15" s="1"/>
      <c r="J15" s="24"/>
      <c r="K15" s="24"/>
      <c r="L15" s="24"/>
      <c r="M15" s="1"/>
      <c r="N15" s="1"/>
      <c r="O15" s="1"/>
      <c r="P15" s="1"/>
      <c r="Q15" s="121"/>
      <c r="R15" s="121"/>
      <c r="S15" s="121"/>
      <c r="T15" s="121"/>
      <c r="U15" s="121"/>
      <c r="V15" s="1"/>
      <c r="W15" s="89"/>
      <c r="X15" s="1"/>
      <c r="Y15" s="78"/>
      <c r="Z15" s="78"/>
      <c r="AA15" s="78"/>
      <c r="AB15" s="78"/>
      <c r="AC15" s="78"/>
      <c r="AD15" s="78"/>
    </row>
    <row r="16" spans="1:30" x14ac:dyDescent="0.25">
      <c r="A16" s="23"/>
      <c r="B16" s="89"/>
      <c r="C16" s="1"/>
      <c r="D16" s="89"/>
      <c r="E16" s="90"/>
      <c r="G16" s="1"/>
      <c r="H16" s="37"/>
      <c r="I16" s="1"/>
      <c r="J16" s="24"/>
      <c r="K16" s="24"/>
      <c r="L16" s="24"/>
      <c r="M16" s="1"/>
      <c r="N16" s="1"/>
      <c r="O16" s="1"/>
      <c r="P16" s="1"/>
      <c r="Q16" s="121"/>
      <c r="R16" s="121"/>
      <c r="S16" s="121"/>
      <c r="T16" s="121"/>
      <c r="U16" s="121"/>
      <c r="V16" s="1"/>
      <c r="W16" s="89"/>
      <c r="X16" s="1"/>
      <c r="Y16" s="78"/>
      <c r="Z16" s="78"/>
      <c r="AA16" s="78"/>
      <c r="AB16" s="78"/>
      <c r="AC16" s="78"/>
      <c r="AD16" s="78"/>
    </row>
    <row r="17" spans="1:30" x14ac:dyDescent="0.25">
      <c r="A17" s="23"/>
      <c r="B17" s="89"/>
      <c r="C17" s="1"/>
      <c r="D17" s="89"/>
      <c r="E17" s="90"/>
      <c r="G17" s="1"/>
      <c r="H17" s="37"/>
      <c r="I17" s="1"/>
      <c r="J17" s="24"/>
      <c r="K17" s="24"/>
      <c r="L17" s="24"/>
      <c r="M17" s="1"/>
      <c r="N17" s="1"/>
      <c r="O17" s="1"/>
      <c r="P17" s="1"/>
      <c r="Q17" s="121"/>
      <c r="R17" s="121"/>
      <c r="S17" s="121"/>
      <c r="T17" s="121"/>
      <c r="U17" s="121"/>
      <c r="V17" s="1"/>
      <c r="W17" s="89"/>
      <c r="X17" s="1"/>
      <c r="Y17" s="78"/>
      <c r="Z17" s="78"/>
      <c r="AA17" s="78"/>
      <c r="AB17" s="78"/>
      <c r="AC17" s="78"/>
      <c r="AD17" s="78"/>
    </row>
    <row r="18" spans="1:30" x14ac:dyDescent="0.25">
      <c r="A18" s="23"/>
      <c r="B18" s="89"/>
      <c r="C18" s="1"/>
      <c r="D18" s="89"/>
      <c r="E18" s="90"/>
      <c r="G18" s="1"/>
      <c r="H18" s="37"/>
      <c r="I18" s="1"/>
      <c r="J18" s="24"/>
      <c r="K18" s="24"/>
      <c r="L18" s="24"/>
      <c r="M18" s="1"/>
      <c r="N18" s="1"/>
      <c r="O18" s="1"/>
      <c r="P18" s="1"/>
      <c r="Q18" s="121"/>
      <c r="R18" s="121"/>
      <c r="S18" s="121"/>
      <c r="T18" s="121"/>
      <c r="U18" s="121"/>
      <c r="V18" s="1"/>
      <c r="W18" s="89"/>
      <c r="X18" s="1"/>
      <c r="Y18" s="78"/>
      <c r="Z18" s="78"/>
      <c r="AA18" s="78"/>
      <c r="AB18" s="78"/>
      <c r="AC18" s="78"/>
      <c r="AD18" s="78"/>
    </row>
    <row r="19" spans="1:30" x14ac:dyDescent="0.25">
      <c r="A19" s="23"/>
      <c r="B19" s="89"/>
      <c r="C19" s="1"/>
      <c r="D19" s="89"/>
      <c r="E19" s="90"/>
      <c r="G19" s="1"/>
      <c r="H19" s="37"/>
      <c r="I19" s="1"/>
      <c r="J19" s="24"/>
      <c r="K19" s="24"/>
      <c r="L19" s="24"/>
      <c r="M19" s="1"/>
      <c r="N19" s="1"/>
      <c r="O19" s="1"/>
      <c r="P19" s="1"/>
      <c r="Q19" s="121"/>
      <c r="R19" s="121"/>
      <c r="S19" s="121"/>
      <c r="T19" s="121"/>
      <c r="U19" s="121"/>
      <c r="V19" s="1"/>
      <c r="W19" s="89"/>
      <c r="X19" s="1"/>
      <c r="Y19" s="78"/>
      <c r="Z19" s="78"/>
      <c r="AA19" s="78"/>
      <c r="AB19" s="78"/>
      <c r="AC19" s="78"/>
      <c r="AD19" s="78"/>
    </row>
    <row r="20" spans="1:30" x14ac:dyDescent="0.25">
      <c r="A20" s="23"/>
      <c r="B20" s="89"/>
      <c r="C20" s="1"/>
      <c r="D20" s="89"/>
      <c r="E20" s="90"/>
      <c r="G20" s="1"/>
      <c r="H20" s="37"/>
      <c r="I20" s="1"/>
      <c r="J20" s="24"/>
      <c r="K20" s="24"/>
      <c r="L20" s="24"/>
      <c r="M20" s="1"/>
      <c r="N20" s="1"/>
      <c r="O20" s="1"/>
      <c r="P20" s="1"/>
      <c r="Q20" s="121"/>
      <c r="R20" s="121"/>
      <c r="S20" s="121"/>
      <c r="T20" s="121"/>
      <c r="U20" s="121"/>
      <c r="V20" s="1"/>
      <c r="W20" s="89"/>
      <c r="X20" s="1"/>
      <c r="Y20" s="78"/>
      <c r="Z20" s="78"/>
      <c r="AA20" s="78"/>
      <c r="AB20" s="78"/>
      <c r="AC20" s="78"/>
      <c r="AD20" s="78"/>
    </row>
    <row r="21" spans="1:30" x14ac:dyDescent="0.25">
      <c r="A21" s="23"/>
      <c r="B21" s="89"/>
      <c r="C21" s="1"/>
      <c r="D21" s="89"/>
      <c r="E21" s="90"/>
      <c r="G21" s="1"/>
      <c r="H21" s="37"/>
      <c r="I21" s="1"/>
      <c r="J21" s="24"/>
      <c r="K21" s="24"/>
      <c r="L21" s="24"/>
      <c r="M21" s="1"/>
      <c r="N21" s="1"/>
      <c r="O21" s="1"/>
      <c r="P21" s="1"/>
      <c r="Q21" s="121"/>
      <c r="R21" s="121"/>
      <c r="S21" s="121"/>
      <c r="T21" s="121"/>
      <c r="U21" s="121"/>
      <c r="V21" s="1"/>
      <c r="W21" s="89"/>
      <c r="X21" s="1"/>
      <c r="Y21" s="78"/>
      <c r="Z21" s="78"/>
      <c r="AA21" s="78"/>
      <c r="AB21" s="78"/>
      <c r="AC21" s="78"/>
      <c r="AD21" s="78"/>
    </row>
    <row r="22" spans="1:30" x14ac:dyDescent="0.25">
      <c r="A22" s="23"/>
      <c r="B22" s="89"/>
      <c r="C22" s="1"/>
      <c r="D22" s="89"/>
      <c r="E22" s="90"/>
      <c r="G22" s="1"/>
      <c r="H22" s="37"/>
      <c r="I22" s="1"/>
      <c r="J22" s="24"/>
      <c r="K22" s="24"/>
      <c r="L22" s="24"/>
      <c r="M22" s="1"/>
      <c r="N22" s="1"/>
      <c r="O22" s="1"/>
      <c r="P22" s="1"/>
      <c r="Q22" s="121"/>
      <c r="R22" s="121"/>
      <c r="S22" s="121"/>
      <c r="T22" s="121"/>
      <c r="U22" s="121"/>
      <c r="V22" s="1"/>
      <c r="W22" s="89"/>
      <c r="X22" s="1"/>
      <c r="Y22" s="78"/>
      <c r="Z22" s="78"/>
      <c r="AA22" s="78"/>
      <c r="AB22" s="78"/>
      <c r="AC22" s="78"/>
      <c r="AD22" s="78"/>
    </row>
    <row r="23" spans="1:30" x14ac:dyDescent="0.25">
      <c r="A23" s="23"/>
      <c r="B23" s="89"/>
      <c r="C23" s="1"/>
      <c r="D23" s="89"/>
      <c r="E23" s="90"/>
      <c r="G23" s="1"/>
      <c r="H23" s="37"/>
      <c r="I23" s="1"/>
      <c r="J23" s="24"/>
      <c r="K23" s="24"/>
      <c r="L23" s="24"/>
      <c r="M23" s="1"/>
      <c r="N23" s="1"/>
      <c r="O23" s="1"/>
      <c r="P23" s="1"/>
      <c r="Q23" s="121"/>
      <c r="R23" s="121"/>
      <c r="S23" s="121"/>
      <c r="T23" s="121"/>
      <c r="U23" s="121"/>
      <c r="V23" s="1"/>
      <c r="W23" s="89"/>
      <c r="X23" s="1"/>
      <c r="Y23" s="78"/>
      <c r="Z23" s="78"/>
      <c r="AA23" s="78"/>
      <c r="AB23" s="78"/>
      <c r="AC23" s="78"/>
      <c r="AD23" s="78"/>
    </row>
    <row r="24" spans="1:30" x14ac:dyDescent="0.25">
      <c r="A24" s="23"/>
      <c r="B24" s="89"/>
      <c r="C24" s="1"/>
      <c r="D24" s="89"/>
      <c r="E24" s="90"/>
      <c r="G24" s="1"/>
      <c r="H24" s="37"/>
      <c r="I24" s="1"/>
      <c r="J24" s="24"/>
      <c r="K24" s="24"/>
      <c r="L24" s="24"/>
      <c r="M24" s="1"/>
      <c r="N24" s="1"/>
      <c r="O24" s="1"/>
      <c r="P24" s="1"/>
      <c r="Q24" s="121"/>
      <c r="R24" s="121"/>
      <c r="S24" s="121"/>
      <c r="T24" s="121"/>
      <c r="U24" s="121"/>
      <c r="V24" s="1"/>
      <c r="W24" s="89"/>
      <c r="X24" s="1"/>
      <c r="Y24" s="78"/>
      <c r="Z24" s="78"/>
      <c r="AA24" s="78"/>
      <c r="AB24" s="78"/>
      <c r="AC24" s="78"/>
      <c r="AD24" s="78"/>
    </row>
    <row r="25" spans="1:30" x14ac:dyDescent="0.25">
      <c r="A25" s="23"/>
      <c r="B25" s="89"/>
      <c r="C25" s="1"/>
      <c r="D25" s="89"/>
      <c r="E25" s="90"/>
      <c r="G25" s="1"/>
      <c r="H25" s="37"/>
      <c r="I25" s="1"/>
      <c r="J25" s="24"/>
      <c r="K25" s="24"/>
      <c r="L25" s="24"/>
      <c r="M25" s="1"/>
      <c r="N25" s="1"/>
      <c r="O25" s="1"/>
      <c r="P25" s="1"/>
      <c r="Q25" s="121"/>
      <c r="R25" s="121"/>
      <c r="S25" s="121"/>
      <c r="T25" s="121"/>
      <c r="U25" s="121"/>
      <c r="V25" s="1"/>
      <c r="W25" s="89"/>
      <c r="X25" s="1"/>
      <c r="Y25" s="78"/>
      <c r="Z25" s="78"/>
      <c r="AA25" s="78"/>
      <c r="AB25" s="78"/>
      <c r="AC25" s="78"/>
      <c r="AD25" s="78"/>
    </row>
    <row r="26" spans="1:30" x14ac:dyDescent="0.25">
      <c r="A26" s="23"/>
      <c r="B26" s="89"/>
      <c r="C26" s="1"/>
      <c r="D26" s="89"/>
      <c r="E26" s="90"/>
      <c r="G26" s="1"/>
      <c r="H26" s="37"/>
      <c r="I26" s="1"/>
      <c r="J26" s="24"/>
      <c r="K26" s="24"/>
      <c r="L26" s="24"/>
      <c r="M26" s="1"/>
      <c r="N26" s="1"/>
      <c r="O26" s="1"/>
      <c r="P26" s="1"/>
      <c r="Q26" s="121"/>
      <c r="R26" s="121"/>
      <c r="S26" s="121"/>
      <c r="T26" s="121"/>
      <c r="U26" s="121"/>
      <c r="V26" s="1"/>
      <c r="W26" s="89"/>
      <c r="X26" s="1"/>
      <c r="Y26" s="78"/>
      <c r="Z26" s="78"/>
      <c r="AA26" s="78"/>
      <c r="AB26" s="78"/>
      <c r="AC26" s="78"/>
      <c r="AD26" s="78"/>
    </row>
    <row r="27" spans="1:30" x14ac:dyDescent="0.25">
      <c r="A27" s="23"/>
      <c r="B27" s="89"/>
      <c r="C27" s="1"/>
      <c r="D27" s="89"/>
      <c r="E27" s="90"/>
      <c r="G27" s="1"/>
      <c r="H27" s="37"/>
      <c r="I27" s="1"/>
      <c r="J27" s="24"/>
      <c r="K27" s="24"/>
      <c r="L27" s="24"/>
      <c r="M27" s="1"/>
      <c r="N27" s="1"/>
      <c r="O27" s="1"/>
      <c r="P27" s="1"/>
      <c r="Q27" s="121"/>
      <c r="R27" s="121"/>
      <c r="S27" s="121"/>
      <c r="T27" s="121"/>
      <c r="U27" s="121"/>
      <c r="V27" s="1"/>
      <c r="W27" s="89"/>
      <c r="X27" s="1"/>
      <c r="Y27" s="78"/>
      <c r="Z27" s="78"/>
      <c r="AA27" s="78"/>
      <c r="AB27" s="78"/>
      <c r="AC27" s="78"/>
      <c r="AD27" s="78"/>
    </row>
    <row r="28" spans="1:30" x14ac:dyDescent="0.25">
      <c r="A28" s="23"/>
      <c r="B28" s="89"/>
      <c r="C28" s="1"/>
      <c r="D28" s="89"/>
      <c r="E28" s="90"/>
      <c r="G28" s="1"/>
      <c r="H28" s="37"/>
      <c r="I28" s="1"/>
      <c r="J28" s="24"/>
      <c r="K28" s="24"/>
      <c r="L28" s="24"/>
      <c r="M28" s="1"/>
      <c r="N28" s="1"/>
      <c r="O28" s="1"/>
      <c r="P28" s="1"/>
      <c r="Q28" s="121"/>
      <c r="R28" s="121"/>
      <c r="S28" s="121"/>
      <c r="T28" s="121"/>
      <c r="U28" s="121"/>
      <c r="V28" s="1"/>
      <c r="W28" s="89"/>
      <c r="X28" s="1"/>
      <c r="Y28" s="78"/>
      <c r="Z28" s="78"/>
      <c r="AA28" s="78"/>
      <c r="AB28" s="78"/>
      <c r="AC28" s="78"/>
      <c r="AD28" s="78"/>
    </row>
    <row r="29" spans="1:30" x14ac:dyDescent="0.25">
      <c r="A29" s="23"/>
      <c r="B29" s="89"/>
      <c r="C29" s="1"/>
      <c r="D29" s="89"/>
      <c r="E29" s="90"/>
      <c r="G29" s="1"/>
      <c r="H29" s="37"/>
      <c r="I29" s="1"/>
      <c r="J29" s="24"/>
      <c r="K29" s="24"/>
      <c r="L29" s="24"/>
      <c r="M29" s="1"/>
      <c r="N29" s="1"/>
      <c r="O29" s="1"/>
      <c r="P29" s="1"/>
      <c r="Q29" s="121"/>
      <c r="R29" s="121"/>
      <c r="S29" s="121"/>
      <c r="T29" s="121"/>
      <c r="U29" s="121"/>
      <c r="V29" s="1"/>
      <c r="W29" s="89"/>
      <c r="X29" s="1"/>
      <c r="Y29" s="78"/>
      <c r="Z29" s="78"/>
      <c r="AA29" s="78"/>
      <c r="AB29" s="78"/>
      <c r="AC29" s="78"/>
      <c r="AD29" s="78"/>
    </row>
    <row r="30" spans="1:30" x14ac:dyDescent="0.25">
      <c r="A30" s="23"/>
      <c r="B30" s="89"/>
      <c r="C30" s="1"/>
      <c r="D30" s="89"/>
      <c r="E30" s="90"/>
      <c r="G30" s="1"/>
      <c r="H30" s="37"/>
      <c r="I30" s="1"/>
      <c r="J30" s="24"/>
      <c r="K30" s="24"/>
      <c r="L30" s="24"/>
      <c r="M30" s="1"/>
      <c r="N30" s="1"/>
      <c r="O30" s="1"/>
      <c r="P30" s="1"/>
      <c r="Q30" s="121"/>
      <c r="R30" s="121"/>
      <c r="S30" s="121"/>
      <c r="T30" s="121"/>
      <c r="U30" s="121"/>
      <c r="V30" s="1"/>
      <c r="W30" s="89"/>
      <c r="X30" s="1"/>
      <c r="Y30" s="78"/>
      <c r="Z30" s="78"/>
      <c r="AA30" s="78"/>
      <c r="AB30" s="78"/>
      <c r="AC30" s="78"/>
      <c r="AD30" s="78"/>
    </row>
    <row r="31" spans="1:30" x14ac:dyDescent="0.25">
      <c r="A31" s="23"/>
      <c r="B31" s="89"/>
      <c r="C31" s="1"/>
      <c r="D31" s="89"/>
      <c r="E31" s="90"/>
      <c r="G31" s="1"/>
      <c r="H31" s="37"/>
      <c r="I31" s="1"/>
      <c r="J31" s="24"/>
      <c r="K31" s="24"/>
      <c r="L31" s="24"/>
      <c r="M31" s="1"/>
      <c r="N31" s="1"/>
      <c r="O31" s="1"/>
      <c r="P31" s="1"/>
      <c r="Q31" s="121"/>
      <c r="R31" s="121"/>
      <c r="S31" s="121"/>
      <c r="T31" s="121"/>
      <c r="U31" s="121"/>
      <c r="V31" s="1"/>
      <c r="W31" s="89"/>
      <c r="X31" s="1"/>
      <c r="Y31" s="78"/>
      <c r="Z31" s="78"/>
      <c r="AA31" s="78"/>
      <c r="AB31" s="78"/>
      <c r="AC31" s="78"/>
      <c r="AD31" s="78"/>
    </row>
    <row r="32" spans="1:30" x14ac:dyDescent="0.25">
      <c r="A32" s="23"/>
      <c r="B32" s="89"/>
      <c r="C32" s="1"/>
      <c r="D32" s="89"/>
      <c r="E32" s="90"/>
      <c r="G32" s="1"/>
      <c r="H32" s="37"/>
      <c r="I32" s="1"/>
      <c r="J32" s="24"/>
      <c r="K32" s="24"/>
      <c r="L32" s="24"/>
      <c r="M32" s="1"/>
      <c r="N32" s="1"/>
      <c r="O32" s="1"/>
      <c r="P32" s="1"/>
      <c r="Q32" s="121"/>
      <c r="R32" s="121"/>
      <c r="S32" s="121"/>
      <c r="T32" s="121"/>
      <c r="U32" s="121"/>
      <c r="V32" s="1"/>
      <c r="W32" s="89"/>
      <c r="X32" s="1"/>
      <c r="Y32" s="78"/>
      <c r="Z32" s="78"/>
      <c r="AA32" s="78"/>
      <c r="AB32" s="78"/>
      <c r="AC32" s="78"/>
      <c r="AD32" s="78"/>
    </row>
    <row r="33" spans="1:30" x14ac:dyDescent="0.25">
      <c r="A33" s="23"/>
      <c r="B33" s="89"/>
      <c r="C33" s="1"/>
      <c r="D33" s="89"/>
      <c r="E33" s="90"/>
      <c r="G33" s="1"/>
      <c r="H33" s="37"/>
      <c r="I33" s="1"/>
      <c r="J33" s="24"/>
      <c r="K33" s="24"/>
      <c r="L33" s="24"/>
      <c r="M33" s="1"/>
      <c r="N33" s="1"/>
      <c r="O33" s="1"/>
      <c r="P33" s="1"/>
      <c r="Q33" s="121"/>
      <c r="R33" s="121"/>
      <c r="S33" s="121"/>
      <c r="T33" s="121"/>
      <c r="U33" s="121"/>
      <c r="V33" s="1"/>
      <c r="W33" s="89"/>
      <c r="X33" s="1"/>
      <c r="Y33" s="78"/>
      <c r="Z33" s="78"/>
      <c r="AA33" s="78"/>
      <c r="AB33" s="78"/>
      <c r="AC33" s="78"/>
      <c r="AD33" s="78"/>
    </row>
    <row r="34" spans="1:30" x14ac:dyDescent="0.25">
      <c r="A34" s="23"/>
      <c r="B34" s="89"/>
      <c r="C34" s="1"/>
      <c r="D34" s="89"/>
      <c r="E34" s="90"/>
      <c r="G34" s="1"/>
      <c r="H34" s="37"/>
      <c r="I34" s="1"/>
      <c r="J34" s="24"/>
      <c r="K34" s="24"/>
      <c r="L34" s="24"/>
      <c r="M34" s="1"/>
      <c r="N34" s="1"/>
      <c r="O34" s="1"/>
      <c r="P34" s="1"/>
      <c r="Q34" s="121"/>
      <c r="R34" s="121"/>
      <c r="S34" s="121"/>
      <c r="T34" s="121"/>
      <c r="U34" s="121"/>
      <c r="V34" s="1"/>
      <c r="W34" s="89"/>
      <c r="X34" s="1"/>
      <c r="Y34" s="78"/>
      <c r="Z34" s="78"/>
      <c r="AA34" s="78"/>
      <c r="AB34" s="78"/>
      <c r="AC34" s="78"/>
      <c r="AD34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2020-11-11T11:47:20Z</dcterms:modified>
</cp:coreProperties>
</file>